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'Sheet1'!$A$1:$F$29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<sst xmlns="http://schemas.openxmlformats.org/spreadsheetml/2006/main" count="25" uniqueCount="25">
  <si>
    <t>CAB.MED.GINECO-PRIVAT  (DR.HENGELMAN)</t>
  </si>
  <si>
    <t>Nr.
Crt</t>
  </si>
  <si>
    <t xml:space="preserve">TOTAL </t>
  </si>
  <si>
    <t>DENUMIRE FURNIZOR</t>
  </si>
  <si>
    <t>CABINET MEDICAL DR AVRAM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</si>
  <si>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</si>
  <si>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</si>
  <si>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</si>
  <si>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</si>
  <si>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</si>
  <si>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</si>
  <si>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</si>
  <si>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</si>
  <si>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</si>
  <si>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</si>
  <si>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CENTRUL MEDICAL ORTHOPEDICS SRL</t>
  </si>
  <si>
    <t>SPITALUL DR KARL DIEL</t>
  </si>
  <si>
    <t>SPITALUL MUNICIPAL DR THEODOR ANDREI LUGOJ</t>
  </si>
  <si>
    <t>SC MEDICI'S SA</t>
  </si>
  <si>
    <t>SC SI-DI GRUP SRL</t>
  </si>
  <si>
    <t>TOTAL VAL CONTR  2024</t>
  </si>
  <si>
    <t>TOTAL VAL CONTR TRIM I 2024</t>
  </si>
  <si>
    <t xml:space="preserve"> VALOARE CONTRACT IANUARIE 2024</t>
  </si>
  <si>
    <t xml:space="preserve">PENTRU FURNIZORII DIN AMB. DE SPECIALITATE CLINIC- ECHOGRAFII </t>
  </si>
  <si>
    <t>SITUATIA VALORILOR DE CONTRACT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</si>
</sst>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5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4.00390625" style="2" customWidth="1"/>
    <col min="2" max="2" width="50.140625" style="2" customWidth="1"/>
    <col min="3" max="3" width="24.421875" style="2" customWidth="1"/>
    <col min="4" max="4" width="31.00390625" style="2" customWidth="1"/>
    <col min="5" max="5" width="21.8515625" style="2" customWidth="1"/>
    <col min="6" max="16384" width="11.421875" style="2" customWidth="1"/>
  </cols>
  <sheetData>
    <row r="3" ht="12.75">
      <c r="B3" s="40" t="s">
        <v>24</v>
      </c>
    </row>
    <row r="4" spans="1:2" ht="12.75">
      <c r="A4" s="22"/>
      <c r="B4" s="40" t="s">
        <v>23</v>
      </c>
    </row>
    <row r="5" spans="1:2" ht="12.75">
      <c r="A5" s="22"/>
      <c r="B5" s="15"/>
    </row>
    <row r="6" ht="18.75" customHeight="1"/>
    <row r="7" spans="1:8" s="3" customFormat="1" ht="45.75" customHeight="1">
      <c r="A7" s="29" t="s">
        <v>1</v>
      </c>
      <c r="B7" s="30" t="s">
        <v>3</v>
      </c>
      <c r="C7" s="39" t="s">
        <v>22</v>
      </c>
      <c r="D7" s="28" t="s">
        <v>21</v>
      </c>
      <c r="E7" s="28" t="s">
        <v>20</v>
      </c>
      <c r="H7" s="37"/>
    </row>
    <row r="8" spans="1:5" ht="45.75" customHeight="1">
      <c r="A8" s="6">
        <v>1</v>
      </c>
      <c r="B8" s="33" t="s">
        <v>0</v>
      </c>
      <c r="C8" s="13">
        <f>2611.82-10.18</f>
        <v>2601.6400000000003</v>
      </c>
      <c r="D8" s="13">
        <f>C8</f>
        <v>2601.6400000000003</v>
      </c>
      <c r="E8" s="13">
        <f>D8</f>
        <v>2601.6400000000003</v>
      </c>
    </row>
    <row r="9" spans="1:5" s="4" customFormat="1" ht="32.25" customHeight="1">
      <c r="A9" s="6">
        <v>2</v>
      </c>
      <c r="B9" s="33" t="s">
        <v>8</v>
      </c>
      <c r="C9" s="13">
        <f>7787.93-1.65</f>
        <v>7786.280000000001</v>
      </c>
      <c r="D9" s="13">
        <f aca="true" t="shared" si="0" ref="D9:D24">C9</f>
        <v>7786.280000000001</v>
      </c>
      <c r="E9" s="13">
        <f aca="true" t="shared" si="1" ref="E9:E24">D9</f>
        <v>7786.280000000001</v>
      </c>
    </row>
    <row r="10" spans="1:5" s="4" customFormat="1" ht="24" customHeight="1">
      <c r="A10" s="6">
        <v>3</v>
      </c>
      <c r="B10" s="33" t="s">
        <v>6</v>
      </c>
      <c r="C10" s="13">
        <f>2349.49-3.17</f>
        <v>2346.3199999999997</v>
      </c>
      <c r="D10" s="13">
        <f t="shared" si="0"/>
        <v>2346.3199999999997</v>
      </c>
      <c r="E10" s="13">
        <f t="shared" si="1"/>
        <v>2346.3199999999997</v>
      </c>
    </row>
    <row r="11" spans="1:5" ht="31.5" customHeight="1">
      <c r="A11" s="6">
        <v>4</v>
      </c>
      <c r="B11" s="33" t="s">
        <v>4</v>
      </c>
      <c r="C11" s="13">
        <f>1687.11-4.35</f>
        <v>1682.76</v>
      </c>
      <c r="D11" s="13">
        <f t="shared" si="0"/>
        <v>1682.76</v>
      </c>
      <c r="E11" s="13">
        <f t="shared" si="1"/>
        <v>1682.76</v>
      </c>
    </row>
    <row r="12" spans="1:5" s="4" customFormat="1" ht="33" customHeight="1">
      <c r="A12" s="6">
        <v>5</v>
      </c>
      <c r="B12" s="34" t="s">
        <v>5</v>
      </c>
      <c r="C12" s="13">
        <f>3730.01-15.73</f>
        <v>3714.28</v>
      </c>
      <c r="D12" s="13">
        <f t="shared" si="0"/>
        <v>3714.28</v>
      </c>
      <c r="E12" s="13">
        <f t="shared" si="1"/>
        <v>3714.28</v>
      </c>
    </row>
    <row r="13" spans="1:5" s="4" customFormat="1" ht="33.75" customHeight="1">
      <c r="A13" s="6">
        <v>6</v>
      </c>
      <c r="B13" s="34" t="s">
        <v>15</v>
      </c>
      <c r="C13" s="13">
        <f>3668.52-8.56</f>
        <v>3659.96</v>
      </c>
      <c r="D13" s="13">
        <f t="shared" si="0"/>
        <v>3659.96</v>
      </c>
      <c r="E13" s="13">
        <f t="shared" si="1"/>
        <v>3659.96</v>
      </c>
    </row>
    <row r="14" spans="1:5" s="4" customFormat="1" ht="32.25" customHeight="1">
      <c r="A14" s="6">
        <v>7</v>
      </c>
      <c r="B14" s="34" t="s">
        <v>11</v>
      </c>
      <c r="C14" s="13">
        <f>1702.69-71.61</f>
        <v>1631.0800000000002</v>
      </c>
      <c r="D14" s="13">
        <f t="shared" si="0"/>
        <v>1631.0800000000002</v>
      </c>
      <c r="E14" s="13">
        <f t="shared" si="1"/>
        <v>1631.0800000000002</v>
      </c>
    </row>
    <row r="15" spans="1:5" s="4" customFormat="1" ht="36" customHeight="1">
      <c r="A15" s="6">
        <v>8</v>
      </c>
      <c r="B15" s="33" t="s">
        <v>14</v>
      </c>
      <c r="C15" s="13">
        <f>5692.57-3.73</f>
        <v>5688.84</v>
      </c>
      <c r="D15" s="13">
        <f t="shared" si="0"/>
        <v>5688.84</v>
      </c>
      <c r="E15" s="13">
        <f t="shared" si="1"/>
        <v>5688.84</v>
      </c>
    </row>
    <row r="16" spans="1:5" s="4" customFormat="1" ht="36" customHeight="1">
      <c r="A16" s="6">
        <v>9</v>
      </c>
      <c r="B16" s="33" t="s">
        <v>18</v>
      </c>
      <c r="C16" s="13">
        <f>5394.98-1.06</f>
        <v>5393.919999999999</v>
      </c>
      <c r="D16" s="13">
        <f t="shared" si="0"/>
        <v>5393.919999999999</v>
      </c>
      <c r="E16" s="13">
        <f t="shared" si="1"/>
        <v>5393.919999999999</v>
      </c>
    </row>
    <row r="17" spans="1:5" s="4" customFormat="1" ht="36" customHeight="1">
      <c r="A17" s="6">
        <v>10</v>
      </c>
      <c r="B17" s="38" t="s">
        <v>19</v>
      </c>
      <c r="C17" s="13">
        <f>2295.39-1.67</f>
        <v>2293.72</v>
      </c>
      <c r="D17" s="13">
        <f t="shared" si="0"/>
        <v>2293.72</v>
      </c>
      <c r="E17" s="13">
        <f t="shared" si="1"/>
        <v>2293.72</v>
      </c>
    </row>
    <row r="18" spans="1:5" s="4" customFormat="1" ht="48" customHeight="1">
      <c r="A18" s="6">
        <v>11</v>
      </c>
      <c r="B18" s="33" t="s">
        <v>9</v>
      </c>
      <c r="C18" s="13">
        <f>11476.95-0.17</f>
        <v>11476.78</v>
      </c>
      <c r="D18" s="13">
        <f t="shared" si="0"/>
        <v>11476.78</v>
      </c>
      <c r="E18" s="13">
        <f t="shared" si="1"/>
        <v>11476.78</v>
      </c>
    </row>
    <row r="19" spans="1:5" s="4" customFormat="1" ht="46.5" customHeight="1">
      <c r="A19" s="6">
        <v>12</v>
      </c>
      <c r="B19" s="33" t="s">
        <v>13</v>
      </c>
      <c r="C19" s="13">
        <f>12023.74-0.64</f>
        <v>12023.1</v>
      </c>
      <c r="D19" s="13">
        <f t="shared" si="0"/>
        <v>12023.1</v>
      </c>
      <c r="E19" s="13">
        <f t="shared" si="1"/>
        <v>12023.1</v>
      </c>
    </row>
    <row r="20" spans="1:5" s="4" customFormat="1" ht="44.25" customHeight="1">
      <c r="A20" s="6">
        <v>13</v>
      </c>
      <c r="B20" s="33" t="s">
        <v>7</v>
      </c>
      <c r="C20" s="13">
        <f>1785.48-40.78</f>
        <v>1744.7</v>
      </c>
      <c r="D20" s="13">
        <f t="shared" si="0"/>
        <v>1744.7</v>
      </c>
      <c r="E20" s="13">
        <f t="shared" si="1"/>
        <v>1744.7</v>
      </c>
    </row>
    <row r="21" spans="1:5" s="4" customFormat="1" ht="36" customHeight="1">
      <c r="A21" s="6">
        <v>14</v>
      </c>
      <c r="B21" s="34" t="s">
        <v>10</v>
      </c>
      <c r="C21" s="13">
        <f>7503.46-1.7</f>
        <v>7501.76</v>
      </c>
      <c r="D21" s="13">
        <f t="shared" si="0"/>
        <v>7501.76</v>
      </c>
      <c r="E21" s="13">
        <f t="shared" si="1"/>
        <v>7501.76</v>
      </c>
    </row>
    <row r="22" spans="1:5" s="4" customFormat="1" ht="36" customHeight="1">
      <c r="A22" s="6">
        <v>15</v>
      </c>
      <c r="B22" s="35" t="s">
        <v>12</v>
      </c>
      <c r="C22" s="13">
        <f>1732.2-41.64</f>
        <v>1690.56</v>
      </c>
      <c r="D22" s="13">
        <f t="shared" si="0"/>
        <v>1690.56</v>
      </c>
      <c r="E22" s="13">
        <f t="shared" si="1"/>
        <v>1690.56</v>
      </c>
    </row>
    <row r="23" spans="1:5" s="4" customFormat="1" ht="37.5" customHeight="1">
      <c r="A23" s="6">
        <v>16</v>
      </c>
      <c r="B23" s="36" t="s">
        <v>16</v>
      </c>
      <c r="C23" s="13">
        <f>2015.84-0.84</f>
        <v>2015</v>
      </c>
      <c r="D23" s="13">
        <f t="shared" si="0"/>
        <v>2015</v>
      </c>
      <c r="E23" s="13">
        <f t="shared" si="1"/>
        <v>2015</v>
      </c>
    </row>
    <row r="24" spans="1:5" s="4" customFormat="1" ht="48.75" customHeight="1">
      <c r="A24" s="6">
        <v>17</v>
      </c>
      <c r="B24" s="36" t="s">
        <v>17</v>
      </c>
      <c r="C24" s="13">
        <f>4931.82-1.44</f>
        <v>4930.38</v>
      </c>
      <c r="D24" s="13">
        <f t="shared" si="0"/>
        <v>4930.38</v>
      </c>
      <c r="E24" s="13">
        <f t="shared" si="1"/>
        <v>4930.38</v>
      </c>
    </row>
    <row r="25" spans="1:5" s="4" customFormat="1" ht="22.5" customHeight="1">
      <c r="A25" s="41" t="s">
        <v>2</v>
      </c>
      <c r="B25" s="41"/>
      <c r="C25" s="13">
        <f>SUM(C8:C24)</f>
        <v>78181.08</v>
      </c>
      <c r="D25" s="13">
        <f>SUM(D8:D24)</f>
        <v>78181.08</v>
      </c>
      <c r="E25" s="13">
        <f>SUM(E8:E24)</f>
        <v>78181.08</v>
      </c>
    </row>
    <row r="26" s="4" customFormat="1" ht="18.75" customHeight="1">
      <c r="A26" s="32"/>
    </row>
    <row r="27" spans="1:2" s="4" customFormat="1" ht="18.75" customHeight="1">
      <c r="A27" s="32"/>
      <c r="B27" s="21"/>
    </row>
    <row r="28" s="4" customFormat="1" ht="18.75" customHeight="1">
      <c r="A28" s="32"/>
    </row>
    <row r="29" spans="1:3" s="31" customFormat="1" ht="15.75" customHeight="1">
      <c r="A29" s="32"/>
      <c r="B29" s="21"/>
      <c r="C29" s="21"/>
    </row>
    <row r="30" s="4" customFormat="1" ht="15.75" customHeight="1"/>
    <row r="31" s="4" customFormat="1" ht="15.75" customHeight="1"/>
    <row r="32" s="4" customFormat="1" ht="16.5" customHeight="1">
      <c r="A32" s="10"/>
    </row>
    <row r="33" spans="1:2" s="4" customFormat="1" ht="16.5" customHeight="1">
      <c r="A33" s="10"/>
      <c r="B33" s="21"/>
    </row>
    <row r="34" s="4" customFormat="1" ht="16.5" customHeight="1">
      <c r="A34" s="10"/>
    </row>
    <row r="35" s="4" customFormat="1" ht="16.5" customHeight="1">
      <c r="A35" s="10"/>
    </row>
    <row r="36" s="4" customFormat="1" ht="16.5" customHeight="1">
      <c r="A36" s="10"/>
    </row>
    <row r="37" s="4" customFormat="1" ht="16.5" customHeight="1">
      <c r="A37" s="10"/>
    </row>
    <row r="38" s="4" customFormat="1" ht="22.5" customHeight="1">
      <c r="A38" s="21"/>
    </row>
    <row r="39" s="4" customFormat="1" ht="22.5" customHeight="1">
      <c r="A39" s="21"/>
    </row>
    <row r="40" s="21" customFormat="1" ht="19.5" customHeight="1"/>
    <row r="41" s="21" customFormat="1" ht="12.75">
      <c r="A41" s="26"/>
    </row>
    <row r="42" s="21" customFormat="1" ht="12.75">
      <c r="A42" s="26"/>
    </row>
    <row r="43" s="21" customFormat="1" ht="12.75">
      <c r="A43" s="27"/>
    </row>
    <row r="44" s="21" customFormat="1" ht="12.75">
      <c r="A44" s="26"/>
    </row>
    <row r="45" spans="1:2" s="4" customFormat="1" ht="17.25" customHeight="1">
      <c r="A45" s="14"/>
      <c r="B45" s="16"/>
    </row>
    <row r="46" s="4" customFormat="1" ht="17.25" customHeight="1">
      <c r="A46" s="14"/>
    </row>
    <row r="47" s="4" customFormat="1" ht="17.25" customHeight="1">
      <c r="A47" s="12"/>
    </row>
    <row r="48" s="4" customFormat="1" ht="16.5" customHeight="1">
      <c r="A48" s="12"/>
    </row>
    <row r="49" s="4" customFormat="1" ht="18" customHeight="1">
      <c r="A49" s="12"/>
    </row>
    <row r="50" s="4" customFormat="1" ht="18" customHeight="1">
      <c r="A50" s="12"/>
    </row>
    <row r="51" s="4" customFormat="1" ht="18" customHeight="1">
      <c r="A51" s="12"/>
    </row>
    <row r="52" s="4" customFormat="1" ht="18" customHeight="1"/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1"/>
    </row>
    <row r="56" s="4" customFormat="1" ht="18" customHeight="1">
      <c r="A56" s="11"/>
    </row>
    <row r="57" s="4" customFormat="1" ht="18" customHeight="1">
      <c r="A57" s="11"/>
    </row>
    <row r="58" s="4" customFormat="1" ht="18" customHeight="1">
      <c r="A58" s="11"/>
    </row>
    <row r="59" s="4" customFormat="1" ht="18" customHeight="1"/>
    <row r="60" s="4" customFormat="1" ht="18" customHeight="1">
      <c r="A60" s="20"/>
    </row>
    <row r="61" s="4" customFormat="1" ht="18.75" customHeight="1">
      <c r="A61" s="20"/>
    </row>
    <row r="62" s="4" customFormat="1" ht="19.5" customHeight="1"/>
    <row r="63" s="4" customFormat="1" ht="20.25" customHeight="1"/>
    <row r="64" s="4" customFormat="1" ht="29.25" customHeight="1">
      <c r="A64" s="20"/>
    </row>
    <row r="65" spans="1:2" s="4" customFormat="1" ht="29.25" customHeight="1">
      <c r="A65" s="9"/>
      <c r="B65" s="8"/>
    </row>
    <row r="66" s="4" customFormat="1" ht="29.25" customHeight="1">
      <c r="A66" s="7"/>
    </row>
    <row r="67" s="4" customFormat="1" ht="22.5" customHeight="1"/>
    <row r="68" spans="1:2" s="4" customFormat="1" ht="17.25" customHeight="1">
      <c r="A68" s="1"/>
      <c r="B68" s="2"/>
    </row>
    <row r="69" ht="12.75">
      <c r="A69" s="23"/>
    </row>
    <row r="70" ht="16.5" customHeight="1">
      <c r="A70" s="24"/>
    </row>
    <row r="71" spans="1:2" ht="12.75">
      <c r="A71" s="25"/>
      <c r="B71" s="17"/>
    </row>
    <row r="72" spans="1:2" ht="12.75">
      <c r="A72" s="24"/>
      <c r="B72" s="17"/>
    </row>
    <row r="73" spans="1:2" ht="12.75">
      <c r="A73" s="24"/>
      <c r="B73" s="18"/>
    </row>
    <row r="74" ht="12.75">
      <c r="A74" s="24"/>
    </row>
    <row r="75" ht="12.75">
      <c r="B75" s="19"/>
    </row>
    <row r="81" ht="12.75">
      <c r="B81" s="5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2024-01-17T10:30:45Z</cp:lastPrinted>
  <dcterms:created xsi:type="dcterms:W3CDTF">2006-03-08T06:30:45Z</dcterms:created>
  <dcterms:modified xsi:type="dcterms:W3CDTF">2024-01-18T06:55:33Z</dcterms:modified>
  <cp:category/>
  <cp:version/>
  <cp:contentType/>
  <cp:contentStatus/>
</cp:coreProperties>
</file>